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中药材种植保险投保清单" sheetId="1" r:id="rId1"/>
    <sheet name="Sheet1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<sst xmlns="http://schemas.openxmlformats.org/spreadsheetml/2006/main" count="59" uniqueCount="48">
  <si>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附件：</t>
  </si>
  <si>
    <t>2024年中药材种植保险投保情况汇总表</t>
  </si>
  <si>
    <t>乡镇</t>
  </si>
  <si>
    <t>投保面积（亩）</t>
  </si>
  <si>
    <t>保费（元）</t>
  </si>
  <si>
    <t>合计</t>
  </si>
  <si>
    <t>连翘</t>
  </si>
  <si>
    <t>黄芩</t>
  </si>
  <si>
    <t>党参</t>
  </si>
  <si>
    <t>柴胡</t>
  </si>
  <si>
    <t>财政补贴</t>
  </si>
  <si>
    <t>种植户自缴</t>
  </si>
  <si>
    <t>崇文镇</t>
  </si>
  <si>
    <t>夺火乡</t>
  </si>
  <si>
    <t>附城镇</t>
  </si>
  <si>
    <t>古郊乡</t>
  </si>
  <si>
    <t>礼义镇</t>
  </si>
  <si>
    <t>六泉乡</t>
  </si>
  <si>
    <t>潞城镇</t>
  </si>
  <si>
    <t>马圪当乡</t>
  </si>
  <si>
    <t>平城镇</t>
  </si>
  <si>
    <t>备注：
    1.保费由财政、种植户分别按 8:2的比例负担。其中：连翘保费60元/亩（财政补贴48元/亩、种植户自缴12元/亩），黄芩（柴胡等其它中药材）保费90元/亩（（财政补贴72元/亩、种植户自缴18元/亩）、党参保费120元/亩（（财政补贴96/亩、种植户自缴24元/亩）。
    2.保险责任范围:暴雨、洪水(政府行蓄洪除外)、涝灾、泥石流、风灾、雹灾、冻灾、雪灾、旱灾等自然灾害、病虫害以及山体滑坡、火灾等意外事故。</t>
  </si>
  <si>
    <t>2024年陵川县中药材承保汇总</t>
  </si>
  <si>
    <t>连翘户数</t>
  </si>
  <si>
    <t>连翘亩数</t>
  </si>
  <si>
    <t>市县补贴</t>
  </si>
  <si>
    <t>农户</t>
  </si>
  <si>
    <t>连翘保费</t>
  </si>
  <si>
    <t>黄芩户数</t>
  </si>
  <si>
    <t>黄芩亩数</t>
  </si>
  <si>
    <t>黄芩保费</t>
  </si>
  <si>
    <t>党参户数</t>
  </si>
  <si>
    <t>党参亩数</t>
  </si>
  <si>
    <t>党参保费</t>
  </si>
  <si>
    <t>柴胡户数</t>
  </si>
  <si>
    <t>柴胡亩数</t>
  </si>
  <si>
    <t>柴胡保费</t>
  </si>
  <si>
    <t>自交保费</t>
  </si>
  <si>
    <t>总保费</t>
  </si>
  <si>
    <t>崇文</t>
  </si>
  <si>
    <t>夺火</t>
  </si>
  <si>
    <t>附城</t>
  </si>
  <si>
    <t>古郊</t>
  </si>
  <si>
    <t>礼义</t>
  </si>
  <si>
    <t>六泉</t>
  </si>
  <si>
    <t>潞城</t>
  </si>
  <si>
    <t>马圪当</t>
  </si>
  <si>
    <t>平城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</si>
</sst>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topLeftCell="A7" workbookViewId="0">
      <selection activeCell="L13" sqref="L13"/>
    </sheetView>
  </sheetViews>
  <sheetFormatPr defaultColWidth="9" defaultRowHeight="13.5"/>
  <cols>
    <col min="1" max="1" width="8.5" style="2" customWidth="1"/>
    <col min="2" max="2" width="9.25" style="2" customWidth="1"/>
    <col min="3" max="3" width="11.875" style="2" customWidth="1"/>
    <col min="4" max="4" width="8.5" style="2" customWidth="1"/>
    <col min="5" max="5" width="7.75" style="2" customWidth="1"/>
    <col min="6" max="6" width="6.25" style="2" customWidth="1"/>
    <col min="7" max="7" width="11.375" style="2" customWidth="1"/>
    <col min="8" max="8" width="12.75" style="2" customWidth="1"/>
    <col min="9" max="9" width="11.25" style="2" customWidth="1"/>
    <col min="10" max="10" width="9.375" style="3" customWidth="1"/>
    <col min="11" max="13" width="8.875" style="3" customWidth="1"/>
    <col min="14" max="16371" width="9" style="1"/>
    <col min="16373" max="16384" width="9" style="1"/>
  </cols>
  <sheetData>
    <row r="1" ht="19" customHeight="1" spans="1:1">
      <c r="A1" s="2" t="s">
        <v>0</v>
      </c>
    </row>
    <row r="2" s="1" customFormat="1" ht="4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12"/>
      <c r="K2" s="12"/>
    </row>
    <row r="3" s="1" customFormat="1" ht="33" customHeight="1" spans="1:11">
      <c r="A3" s="8" t="s">
        <v>2</v>
      </c>
      <c r="B3" s="8" t="s">
        <v>3</v>
      </c>
      <c r="C3" s="8"/>
      <c r="D3" s="8"/>
      <c r="E3" s="8"/>
      <c r="F3" s="8"/>
      <c r="G3" s="8" t="s">
        <v>4</v>
      </c>
      <c r="H3" s="8"/>
      <c r="I3" s="8"/>
      <c r="J3" s="12"/>
      <c r="K3" s="12"/>
    </row>
    <row r="4" s="1" customFormat="1" ht="27" customHeight="1" spans="1:9">
      <c r="A4" s="8"/>
      <c r="B4" s="9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9" t="s">
        <v>5</v>
      </c>
      <c r="H4" s="9" t="s">
        <v>10</v>
      </c>
      <c r="I4" s="9" t="s">
        <v>11</v>
      </c>
    </row>
    <row r="5" s="1" customFormat="1" ht="45" customHeight="1" spans="1:9">
      <c r="A5" s="6" t="s">
        <v>12</v>
      </c>
      <c r="B5" s="6">
        <f>C5+D5+E5+F5</f>
        <v>130</v>
      </c>
      <c r="C5" s="5">
        <v>130</v>
      </c>
      <c r="D5" s="5"/>
      <c r="E5" s="5"/>
      <c r="F5" s="5"/>
      <c r="G5" s="6">
        <f>C5*60+D5*90+E5*120+F5*90</f>
        <v>7800</v>
      </c>
      <c r="H5" s="6">
        <f>G5*0.8</f>
        <v>6240</v>
      </c>
      <c r="I5" s="6">
        <f>G5*0.2</f>
        <v>1560</v>
      </c>
    </row>
    <row r="6" s="1" customFormat="1" ht="45" customHeight="1" spans="1:9">
      <c r="A6" s="6" t="s">
        <v>13</v>
      </c>
      <c r="B6" s="6">
        <f t="shared" ref="B6:B14" si="0">C6+D6+E6+F6</f>
        <v>530</v>
      </c>
      <c r="C6" s="5">
        <v>530</v>
      </c>
      <c r="D6" s="5"/>
      <c r="E6" s="5"/>
      <c r="F6" s="5"/>
      <c r="G6" s="6">
        <f t="shared" ref="G6:G14" si="1">C6*60+D6*90+E6*120+F6*90</f>
        <v>31800</v>
      </c>
      <c r="H6" s="6">
        <f t="shared" ref="H6:H14" si="2">G6*0.8</f>
        <v>25440</v>
      </c>
      <c r="I6" s="6">
        <f t="shared" ref="I6:I14" si="3">G6*0.2</f>
        <v>6360</v>
      </c>
    </row>
    <row r="7" s="1" customFormat="1" ht="45" customHeight="1" spans="1:9">
      <c r="A7" s="6" t="s">
        <v>14</v>
      </c>
      <c r="B7" s="6">
        <f t="shared" si="0"/>
        <v>2404.7</v>
      </c>
      <c r="C7" s="5">
        <v>2404.7</v>
      </c>
      <c r="D7" s="5"/>
      <c r="E7" s="5"/>
      <c r="F7" s="5"/>
      <c r="G7" s="6">
        <f t="shared" si="1"/>
        <v>144282</v>
      </c>
      <c r="H7" s="6">
        <f t="shared" si="2"/>
        <v>115425.6</v>
      </c>
      <c r="I7" s="6">
        <f t="shared" si="3"/>
        <v>28856.4</v>
      </c>
    </row>
    <row r="8" s="1" customFormat="1" ht="45" customHeight="1" spans="1:9">
      <c r="A8" s="6" t="s">
        <v>15</v>
      </c>
      <c r="B8" s="6">
        <f t="shared" si="0"/>
        <v>1286.1</v>
      </c>
      <c r="C8" s="5">
        <v>1214.8</v>
      </c>
      <c r="D8" s="5">
        <v>40</v>
      </c>
      <c r="E8" s="5">
        <v>31.3</v>
      </c>
      <c r="F8" s="5"/>
      <c r="G8" s="6">
        <f t="shared" si="1"/>
        <v>80244</v>
      </c>
      <c r="H8" s="6">
        <f t="shared" si="2"/>
        <v>64195.2</v>
      </c>
      <c r="I8" s="6">
        <f t="shared" si="3"/>
        <v>16048.8</v>
      </c>
    </row>
    <row r="9" s="1" customFormat="1" ht="45" customHeight="1" spans="1:9">
      <c r="A9" s="6" t="s">
        <v>16</v>
      </c>
      <c r="B9" s="6">
        <f t="shared" si="0"/>
        <v>1731.3</v>
      </c>
      <c r="C9" s="5">
        <v>1701.8</v>
      </c>
      <c r="D9" s="5">
        <v>19</v>
      </c>
      <c r="E9" s="5">
        <v>1.5</v>
      </c>
      <c r="F9" s="5">
        <v>9</v>
      </c>
      <c r="G9" s="6">
        <f t="shared" si="1"/>
        <v>104808</v>
      </c>
      <c r="H9" s="6">
        <f t="shared" si="2"/>
        <v>83846.4</v>
      </c>
      <c r="I9" s="6">
        <f t="shared" si="3"/>
        <v>20961.6</v>
      </c>
    </row>
    <row r="10" s="1" customFormat="1" ht="45" customHeight="1" spans="1:9">
      <c r="A10" s="6" t="s">
        <v>17</v>
      </c>
      <c r="B10" s="6">
        <f t="shared" si="0"/>
        <v>2738.61</v>
      </c>
      <c r="C10" s="5">
        <v>2738.61</v>
      </c>
      <c r="D10" s="5"/>
      <c r="E10" s="5"/>
      <c r="F10" s="5"/>
      <c r="G10" s="6">
        <f t="shared" si="1"/>
        <v>164316.6</v>
      </c>
      <c r="H10" s="6">
        <f t="shared" si="2"/>
        <v>131453.28</v>
      </c>
      <c r="I10" s="6">
        <f t="shared" si="3"/>
        <v>32863.32</v>
      </c>
    </row>
    <row r="11" s="1" customFormat="1" ht="45" customHeight="1" spans="1:9">
      <c r="A11" s="6" t="s">
        <v>18</v>
      </c>
      <c r="B11" s="6">
        <f t="shared" si="0"/>
        <v>11461.66</v>
      </c>
      <c r="C11" s="5">
        <v>11459.66</v>
      </c>
      <c r="D11" s="5">
        <v>2</v>
      </c>
      <c r="E11" s="5"/>
      <c r="F11" s="5"/>
      <c r="G11" s="6">
        <f t="shared" si="1"/>
        <v>687759.6</v>
      </c>
      <c r="H11" s="6">
        <f t="shared" si="2"/>
        <v>550207.68</v>
      </c>
      <c r="I11" s="6">
        <f t="shared" si="3"/>
        <v>137551.92</v>
      </c>
    </row>
    <row r="12" s="1" customFormat="1" ht="45" customHeight="1" spans="1:9">
      <c r="A12" s="6" t="s">
        <v>19</v>
      </c>
      <c r="B12" s="6">
        <f t="shared" si="0"/>
        <v>2208.4</v>
      </c>
      <c r="C12" s="5">
        <v>2208.4</v>
      </c>
      <c r="D12" s="5"/>
      <c r="E12" s="5"/>
      <c r="F12" s="5"/>
      <c r="G12" s="6">
        <f t="shared" si="1"/>
        <v>132504</v>
      </c>
      <c r="H12" s="6">
        <f t="shared" si="2"/>
        <v>106003.2</v>
      </c>
      <c r="I12" s="6">
        <f t="shared" si="3"/>
        <v>26500.8</v>
      </c>
    </row>
    <row r="13" s="1" customFormat="1" ht="45" customHeight="1" spans="1:9">
      <c r="A13" s="6" t="s">
        <v>20</v>
      </c>
      <c r="B13" s="6">
        <f t="shared" si="0"/>
        <v>1478.7</v>
      </c>
      <c r="C13" s="5">
        <v>1254</v>
      </c>
      <c r="D13" s="5">
        <v>53.7</v>
      </c>
      <c r="E13" s="5">
        <v>171</v>
      </c>
      <c r="F13" s="5"/>
      <c r="G13" s="6">
        <f t="shared" si="1"/>
        <v>100593</v>
      </c>
      <c r="H13" s="6">
        <f t="shared" si="2"/>
        <v>80474.4</v>
      </c>
      <c r="I13" s="6">
        <f t="shared" si="3"/>
        <v>20118.6</v>
      </c>
    </row>
    <row r="14" s="1" customFormat="1" ht="45" customHeight="1" spans="1:9">
      <c r="A14" s="10" t="s">
        <v>5</v>
      </c>
      <c r="B14" s="6">
        <f t="shared" si="0"/>
        <v>23969.47</v>
      </c>
      <c r="C14" s="5">
        <f>SUM(C5:C13)</f>
        <v>23641.97</v>
      </c>
      <c r="D14" s="5">
        <f>SUM(D5:D13)</f>
        <v>114.7</v>
      </c>
      <c r="E14" s="5">
        <f>SUM(E5:E13)</f>
        <v>203.8</v>
      </c>
      <c r="F14" s="5">
        <f>SUM(F5:F13)</f>
        <v>9</v>
      </c>
      <c r="G14" s="6">
        <f t="shared" si="1"/>
        <v>1454107.2</v>
      </c>
      <c r="H14" s="6">
        <f t="shared" si="2"/>
        <v>1163285.76</v>
      </c>
      <c r="I14" s="6">
        <f t="shared" si="3"/>
        <v>290821.44</v>
      </c>
    </row>
    <row r="15" ht="45" customHeight="1" spans="1:13">
      <c r="A15" s="11" t="s">
        <v>21</v>
      </c>
      <c r="B15" s="11"/>
      <c r="C15" s="11"/>
      <c r="D15" s="11"/>
      <c r="E15" s="11"/>
      <c r="F15" s="11"/>
      <c r="G15" s="11"/>
      <c r="H15" s="11"/>
      <c r="I15" s="11"/>
      <c r="J15" s="13"/>
      <c r="K15" s="13"/>
      <c r="L15" s="13"/>
      <c r="M15" s="13"/>
    </row>
    <row r="16" ht="36" customHeight="1" spans="1:9">
      <c r="A16" s="11"/>
      <c r="B16" s="11"/>
      <c r="C16" s="11"/>
      <c r="D16" s="11"/>
      <c r="E16" s="11"/>
      <c r="F16" s="11"/>
      <c r="G16" s="11"/>
      <c r="H16" s="11"/>
      <c r="I16" s="11"/>
    </row>
  </sheetData>
  <mergeCells count="5">
    <mergeCell ref="A2:I2"/>
    <mergeCell ref="B3:F3"/>
    <mergeCell ref="G3:I3"/>
    <mergeCell ref="A3:A4"/>
    <mergeCell ref="A15:I1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workbookViewId="0">
      <selection activeCell="E2" sqref="E2"/>
    </sheetView>
  </sheetViews>
  <sheetFormatPr defaultColWidth="9" defaultRowHeight="13.5"/>
  <cols>
    <col min="1" max="1" width="7" style="2" customWidth="1"/>
    <col min="2" max="2" width="8.875" style="3" customWidth="1"/>
    <col min="3" max="3" width="9.375" style="3" customWidth="1"/>
    <col min="4" max="4" width="11.5" style="3" customWidth="1"/>
    <col min="5" max="6" width="10.375" style="3" customWidth="1"/>
    <col min="7" max="9" width="8.875" style="3" customWidth="1"/>
    <col min="10" max="10" width="7.375" style="3" customWidth="1"/>
    <col min="11" max="14" width="8.875" style="3" customWidth="1"/>
    <col min="15" max="15" width="7.375" style="3" customWidth="1"/>
    <col min="16" max="18" width="8.875" style="3" customWidth="1"/>
    <col min="19" max="19" width="8.875" style="1" customWidth="1"/>
    <col min="20" max="20" width="8.125" style="1" customWidth="1"/>
    <col min="21" max="21" width="8.875" style="1" customWidth="1"/>
    <col min="22" max="22" width="11.5" style="1" customWidth="1"/>
    <col min="23" max="24" width="10.375" style="1" customWidth="1"/>
    <col min="25" max="16384" width="9" style="1"/>
  </cols>
  <sheetData>
    <row r="1" s="1" customFormat="1" ht="36" customHeight="1" spans="1:24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27" customHeight="1" spans="1:24">
      <c r="A2" s="5" t="s">
        <v>2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 t="s">
        <v>29</v>
      </c>
      <c r="I2" s="5" t="s">
        <v>25</v>
      </c>
      <c r="J2" s="5" t="s">
        <v>26</v>
      </c>
      <c r="K2" s="5" t="s">
        <v>30</v>
      </c>
      <c r="L2" s="5" t="s">
        <v>31</v>
      </c>
      <c r="M2" s="5" t="s">
        <v>32</v>
      </c>
      <c r="N2" s="5" t="s">
        <v>25</v>
      </c>
      <c r="O2" s="5" t="s">
        <v>26</v>
      </c>
      <c r="P2" s="5" t="s">
        <v>33</v>
      </c>
      <c r="Q2" s="5" t="s">
        <v>34</v>
      </c>
      <c r="R2" s="5" t="s">
        <v>35</v>
      </c>
      <c r="S2" s="5" t="s">
        <v>25</v>
      </c>
      <c r="T2" s="5" t="s">
        <v>26</v>
      </c>
      <c r="U2" s="5" t="s">
        <v>36</v>
      </c>
      <c r="V2" s="5" t="s">
        <v>25</v>
      </c>
      <c r="W2" s="5" t="s">
        <v>37</v>
      </c>
      <c r="X2" s="5" t="s">
        <v>38</v>
      </c>
    </row>
    <row r="3" s="1" customFormat="1" ht="27" customHeight="1" spans="1:24">
      <c r="A3" s="6" t="s">
        <v>39</v>
      </c>
      <c r="B3" s="5">
        <v>1</v>
      </c>
      <c r="C3" s="5">
        <v>130</v>
      </c>
      <c r="D3" s="5">
        <v>6240</v>
      </c>
      <c r="E3" s="5">
        <v>1560</v>
      </c>
      <c r="F3" s="5">
        <v>7800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>
        <f t="shared" ref="V3:V11" si="0">D3+I3+N3+S3</f>
        <v>6240</v>
      </c>
      <c r="W3" s="5">
        <f t="shared" ref="W3:W11" si="1">T3+O3+J3+E3</f>
        <v>1560</v>
      </c>
      <c r="X3" s="5">
        <f t="shared" ref="X3:X11" si="2">F3+K3+P3+U3</f>
        <v>7800</v>
      </c>
    </row>
    <row r="4" s="1" customFormat="1" ht="27" customHeight="1" spans="1:24">
      <c r="A4" s="6" t="s">
        <v>40</v>
      </c>
      <c r="B4" s="5">
        <v>42</v>
      </c>
      <c r="C4" s="5">
        <v>530</v>
      </c>
      <c r="D4" s="5">
        <v>25440</v>
      </c>
      <c r="E4" s="5">
        <v>6360</v>
      </c>
      <c r="F4" s="5">
        <v>31800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>
        <f t="shared" si="0"/>
        <v>25440</v>
      </c>
      <c r="W4" s="5">
        <f t="shared" si="1"/>
        <v>6360</v>
      </c>
      <c r="X4" s="5">
        <f t="shared" si="2"/>
        <v>31800</v>
      </c>
    </row>
    <row r="5" s="1" customFormat="1" ht="27" customHeight="1" spans="1:24">
      <c r="A5" s="6" t="s">
        <v>41</v>
      </c>
      <c r="B5" s="5">
        <v>470</v>
      </c>
      <c r="C5" s="5">
        <v>2404.7</v>
      </c>
      <c r="D5" s="5">
        <v>115425.6</v>
      </c>
      <c r="E5" s="5">
        <v>28856.4</v>
      </c>
      <c r="F5" s="5">
        <v>144282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>
        <f t="shared" si="0"/>
        <v>115425.6</v>
      </c>
      <c r="W5" s="5">
        <f t="shared" si="1"/>
        <v>28856.4</v>
      </c>
      <c r="X5" s="5">
        <f t="shared" si="2"/>
        <v>144282</v>
      </c>
    </row>
    <row r="6" s="1" customFormat="1" ht="27" customHeight="1" spans="1:24">
      <c r="A6" s="6" t="s">
        <v>42</v>
      </c>
      <c r="B6" s="5">
        <v>126</v>
      </c>
      <c r="C6" s="5">
        <v>1214.8</v>
      </c>
      <c r="D6" s="5">
        <v>58310.4</v>
      </c>
      <c r="E6" s="5">
        <v>14577.6</v>
      </c>
      <c r="F6" s="5">
        <v>72888</v>
      </c>
      <c r="G6" s="5">
        <v>23</v>
      </c>
      <c r="H6" s="5">
        <v>40</v>
      </c>
      <c r="I6" s="5">
        <v>2880</v>
      </c>
      <c r="J6" s="5">
        <v>720</v>
      </c>
      <c r="K6" s="5">
        <v>3600</v>
      </c>
      <c r="L6" s="5">
        <v>20</v>
      </c>
      <c r="M6" s="5">
        <v>31.3</v>
      </c>
      <c r="N6" s="5">
        <v>3004.8</v>
      </c>
      <c r="O6" s="5">
        <v>751.2</v>
      </c>
      <c r="P6" s="5">
        <v>3756</v>
      </c>
      <c r="Q6" s="5"/>
      <c r="R6" s="5"/>
      <c r="S6" s="5"/>
      <c r="T6" s="5"/>
      <c r="U6" s="5"/>
      <c r="V6" s="5">
        <f t="shared" si="0"/>
        <v>64195.2</v>
      </c>
      <c r="W6" s="5">
        <f t="shared" si="1"/>
        <v>16048.8</v>
      </c>
      <c r="X6" s="5">
        <f t="shared" si="2"/>
        <v>80244</v>
      </c>
    </row>
    <row r="7" s="1" customFormat="1" ht="27" customHeight="1" spans="1:24">
      <c r="A7" s="6" t="s">
        <v>43</v>
      </c>
      <c r="B7" s="5">
        <v>324</v>
      </c>
      <c r="C7" s="5">
        <v>1701.8</v>
      </c>
      <c r="D7" s="5">
        <v>81686.4</v>
      </c>
      <c r="E7" s="5">
        <v>20421.6</v>
      </c>
      <c r="F7" s="5">
        <v>102108</v>
      </c>
      <c r="G7" s="5">
        <v>10</v>
      </c>
      <c r="H7" s="5">
        <v>19</v>
      </c>
      <c r="I7" s="5">
        <v>1368</v>
      </c>
      <c r="J7" s="5">
        <v>342</v>
      </c>
      <c r="K7" s="5">
        <v>1710</v>
      </c>
      <c r="L7" s="5">
        <v>2</v>
      </c>
      <c r="M7" s="5">
        <v>1.5</v>
      </c>
      <c r="N7" s="5">
        <v>144</v>
      </c>
      <c r="O7" s="5">
        <v>36</v>
      </c>
      <c r="P7" s="5">
        <v>180</v>
      </c>
      <c r="Q7" s="5">
        <v>3</v>
      </c>
      <c r="R7" s="5">
        <v>9</v>
      </c>
      <c r="S7" s="5">
        <v>648</v>
      </c>
      <c r="T7" s="5">
        <v>162</v>
      </c>
      <c r="U7" s="5">
        <v>810</v>
      </c>
      <c r="V7" s="5">
        <f t="shared" si="0"/>
        <v>83846.4</v>
      </c>
      <c r="W7" s="5">
        <f t="shared" si="1"/>
        <v>20961.6</v>
      </c>
      <c r="X7" s="5">
        <f t="shared" si="2"/>
        <v>104808</v>
      </c>
    </row>
    <row r="8" s="1" customFormat="1" ht="27" customHeight="1" spans="1:24">
      <c r="A8" s="6" t="s">
        <v>44</v>
      </c>
      <c r="B8" s="5">
        <v>800</v>
      </c>
      <c r="C8" s="5">
        <v>2738.61</v>
      </c>
      <c r="D8" s="5">
        <v>131453.28</v>
      </c>
      <c r="E8" s="5">
        <v>32863.32</v>
      </c>
      <c r="F8" s="5">
        <v>164316.6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f t="shared" si="0"/>
        <v>131453.28</v>
      </c>
      <c r="W8" s="5">
        <f t="shared" si="1"/>
        <v>32863.32</v>
      </c>
      <c r="X8" s="5">
        <f t="shared" si="2"/>
        <v>164316.6</v>
      </c>
    </row>
    <row r="9" s="1" customFormat="1" ht="27" customHeight="1" spans="1:24">
      <c r="A9" s="6" t="s">
        <v>45</v>
      </c>
      <c r="B9" s="5">
        <v>1065</v>
      </c>
      <c r="C9" s="5">
        <v>11459.66</v>
      </c>
      <c r="D9" s="5">
        <v>550063.68</v>
      </c>
      <c r="E9" s="5">
        <v>137515.92</v>
      </c>
      <c r="F9" s="5">
        <v>687579.6</v>
      </c>
      <c r="G9" s="5">
        <v>2</v>
      </c>
      <c r="H9" s="5">
        <v>2</v>
      </c>
      <c r="I9" s="5">
        <v>144</v>
      </c>
      <c r="J9" s="5">
        <v>36</v>
      </c>
      <c r="K9" s="5">
        <v>180</v>
      </c>
      <c r="L9" s="5"/>
      <c r="M9" s="5"/>
      <c r="N9" s="5"/>
      <c r="O9" s="5"/>
      <c r="P9" s="5"/>
      <c r="Q9" s="5"/>
      <c r="R9" s="5"/>
      <c r="S9" s="5"/>
      <c r="T9" s="5"/>
      <c r="U9" s="5"/>
      <c r="V9" s="5">
        <f t="shared" si="0"/>
        <v>550207.68</v>
      </c>
      <c r="W9" s="5">
        <f t="shared" si="1"/>
        <v>137551.92</v>
      </c>
      <c r="X9" s="5">
        <f t="shared" si="2"/>
        <v>687759.6</v>
      </c>
    </row>
    <row r="10" s="1" customFormat="1" ht="27" customHeight="1" spans="1:24">
      <c r="A10" s="6" t="s">
        <v>46</v>
      </c>
      <c r="B10" s="5">
        <v>444</v>
      </c>
      <c r="C10" s="5">
        <v>2208.4</v>
      </c>
      <c r="D10" s="5">
        <v>106003.2</v>
      </c>
      <c r="E10" s="5">
        <v>26500.8</v>
      </c>
      <c r="F10" s="5">
        <v>132504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f t="shared" si="0"/>
        <v>106003.2</v>
      </c>
      <c r="W10" s="5">
        <f t="shared" si="1"/>
        <v>26500.8</v>
      </c>
      <c r="X10" s="5">
        <f t="shared" si="2"/>
        <v>132504</v>
      </c>
    </row>
    <row r="11" s="1" customFormat="1" ht="27" customHeight="1" spans="1:24">
      <c r="A11" s="6" t="s">
        <v>47</v>
      </c>
      <c r="B11" s="5">
        <v>481</v>
      </c>
      <c r="C11" s="5">
        <v>1254</v>
      </c>
      <c r="D11" s="5">
        <v>60192</v>
      </c>
      <c r="E11" s="5">
        <v>15048</v>
      </c>
      <c r="F11" s="5">
        <v>75240</v>
      </c>
      <c r="G11" s="5">
        <v>2</v>
      </c>
      <c r="H11" s="5">
        <v>53.7</v>
      </c>
      <c r="I11" s="5">
        <v>3866.4</v>
      </c>
      <c r="J11" s="5">
        <v>966.6</v>
      </c>
      <c r="K11" s="5">
        <v>4833</v>
      </c>
      <c r="L11" s="5">
        <v>3</v>
      </c>
      <c r="M11" s="5">
        <v>171</v>
      </c>
      <c r="N11" s="5">
        <v>16416</v>
      </c>
      <c r="O11" s="5">
        <v>4104</v>
      </c>
      <c r="P11" s="5">
        <v>20520</v>
      </c>
      <c r="Q11" s="5"/>
      <c r="R11" s="5"/>
      <c r="S11" s="5"/>
      <c r="T11" s="5"/>
      <c r="U11" s="5"/>
      <c r="V11" s="5">
        <f t="shared" si="0"/>
        <v>80474.4</v>
      </c>
      <c r="W11" s="5">
        <f t="shared" si="1"/>
        <v>20118.6</v>
      </c>
      <c r="X11" s="5">
        <f t="shared" si="2"/>
        <v>100593</v>
      </c>
    </row>
    <row r="12" s="1" customFormat="1" ht="27" customHeight="1" spans="1:24">
      <c r="A12" s="5" t="s">
        <v>5</v>
      </c>
      <c r="B12" s="5">
        <f t="shared" ref="B12:X12" si="3">SUM(B3:B11)</f>
        <v>3753</v>
      </c>
      <c r="C12" s="5">
        <f t="shared" si="3"/>
        <v>23641.97</v>
      </c>
      <c r="D12" s="5">
        <f t="shared" si="3"/>
        <v>1134814.56</v>
      </c>
      <c r="E12" s="5">
        <f t="shared" si="3"/>
        <v>283703.64</v>
      </c>
      <c r="F12" s="5">
        <f t="shared" si="3"/>
        <v>1418518.2</v>
      </c>
      <c r="G12" s="5">
        <f t="shared" si="3"/>
        <v>37</v>
      </c>
      <c r="H12" s="5">
        <f t="shared" si="3"/>
        <v>114.7</v>
      </c>
      <c r="I12" s="5">
        <f t="shared" si="3"/>
        <v>8258.4</v>
      </c>
      <c r="J12" s="5">
        <f t="shared" si="3"/>
        <v>2064.6</v>
      </c>
      <c r="K12" s="5">
        <f t="shared" si="3"/>
        <v>10323</v>
      </c>
      <c r="L12" s="5">
        <f t="shared" si="3"/>
        <v>25</v>
      </c>
      <c r="M12" s="5">
        <f t="shared" si="3"/>
        <v>203.8</v>
      </c>
      <c r="N12" s="5">
        <f t="shared" si="3"/>
        <v>19564.8</v>
      </c>
      <c r="O12" s="5">
        <f t="shared" si="3"/>
        <v>4891.2</v>
      </c>
      <c r="P12" s="5">
        <f t="shared" si="3"/>
        <v>24456</v>
      </c>
      <c r="Q12" s="5">
        <f t="shared" si="3"/>
        <v>3</v>
      </c>
      <c r="R12" s="5">
        <f t="shared" si="3"/>
        <v>9</v>
      </c>
      <c r="S12" s="5">
        <f t="shared" si="3"/>
        <v>648</v>
      </c>
      <c r="T12" s="5">
        <f t="shared" si="3"/>
        <v>162</v>
      </c>
      <c r="U12" s="5">
        <f t="shared" si="3"/>
        <v>810</v>
      </c>
      <c r="V12" s="5">
        <f t="shared" si="3"/>
        <v>1163285.76</v>
      </c>
      <c r="W12" s="5">
        <f t="shared" si="3"/>
        <v>290821.44</v>
      </c>
      <c r="X12" s="5">
        <f t="shared" si="3"/>
        <v>1454107.2</v>
      </c>
    </row>
  </sheetData>
  <mergeCells count="1">
    <mergeCell ref="A1:X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2024年中药材种植保险投保清单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张淑飞</dc:creator>
  <cp:lastModifiedBy>Administrator</cp:lastModifiedBy>
  <dcterms:created xsi:type="dcterms:W3CDTF">2024-04-25T10:15:00Z</dcterms:created>
  <dcterms:modified xsi:type="dcterms:W3CDTF">2024-05-09T01:00:52Z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6AACA8E2962946C786A6C9751EF6FD0C</vt:lpwstr>
  </property>
  <property fmtid="{D5CDD505-2E9C-101B-9397-08002B2CF9AE}" pid="3" name="KSOProductBuildVer">
    <vt:lpwstr>2052-12.1.0.16729</vt:lpwstr>
  </property>
</Properties>
</file>