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<sst xmlns="http://schemas.openxmlformats.org/spreadsheetml/2006/main" count="23" uniqueCount="23">
  <si>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2025年政策性中药材种植保险试点项目
第一批省级财政补贴资金对应投保情况汇总表</t>
  </si>
  <si>
    <t>乡镇</t>
  </si>
  <si>
    <t>户数</t>
  </si>
  <si>
    <t>承保品种</t>
  </si>
  <si>
    <t>总保费</t>
  </si>
  <si>
    <t>财政补贴</t>
  </si>
  <si>
    <t>农户自交保费</t>
  </si>
  <si>
    <t>连翘（亩）</t>
  </si>
  <si>
    <t>小计</t>
  </si>
  <si>
    <t>省级财政补贴</t>
  </si>
  <si>
    <t>市、县财政
补贴</t>
  </si>
  <si>
    <t>崇文镇</t>
  </si>
  <si>
    <t>夺火乡</t>
  </si>
  <si>
    <t>附城镇</t>
  </si>
  <si>
    <t>古郊乡</t>
  </si>
  <si>
    <t>礼义镇</t>
  </si>
  <si>
    <t>六泉乡</t>
  </si>
  <si>
    <t>潞城镇</t>
  </si>
  <si>
    <t>马圪当乡</t>
  </si>
  <si>
    <t>平城镇</t>
  </si>
  <si>
    <t>杨村镇</t>
  </si>
  <si>
    <t>合计</t>
  </si>
  <si>
    <t>备注：连翘保费60元/亩。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</si>
</sst>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4" sqref="K4"/>
    </sheetView>
  </sheetViews>
  <sheetFormatPr defaultColWidth="9" defaultRowHeight="13.5" outlineLevelCol="7"/>
  <cols>
    <col min="1" max="1" width="8.375" style="1" customWidth="1"/>
    <col min="2" max="2" width="8.75" style="1" customWidth="1"/>
    <col min="3" max="3" width="12.625" style="1" customWidth="1"/>
    <col min="4" max="4" width="11.25" style="1" customWidth="1"/>
    <col min="5" max="5" width="9.875" style="1" customWidth="1"/>
    <col min="6" max="8" width="12.625" style="1" customWidth="1"/>
    <col min="9" max="10" width="10.375" style="1"/>
    <col min="11" max="16372" width="9" style="1"/>
  </cols>
  <sheetData>
    <row r="1" s="1" customFormat="1" ht="7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/>
      <c r="G2" s="4"/>
      <c r="H2" s="5" t="s">
        <v>6</v>
      </c>
    </row>
    <row r="3" s="1" customFormat="1" ht="39" customHeight="1" spans="1:8">
      <c r="A3" s="4"/>
      <c r="B3" s="4"/>
      <c r="C3" s="4" t="s">
        <v>7</v>
      </c>
      <c r="D3" s="5"/>
      <c r="E3" s="5" t="s">
        <v>8</v>
      </c>
      <c r="F3" s="5" t="s">
        <v>9</v>
      </c>
      <c r="G3" s="6" t="s">
        <v>10</v>
      </c>
      <c r="H3" s="5"/>
    </row>
    <row r="4" s="1" customFormat="1" ht="47" customHeight="1" spans="1:8">
      <c r="A4" s="7" t="s">
        <v>11</v>
      </c>
      <c r="B4" s="8">
        <v>152</v>
      </c>
      <c r="C4" s="8">
        <v>1116.5</v>
      </c>
      <c r="D4" s="8">
        <f t="shared" ref="D4:D13" si="0">C4*60</f>
        <v>66990</v>
      </c>
      <c r="E4" s="8">
        <f>C4*48</f>
        <v>53592</v>
      </c>
      <c r="F4" s="8">
        <f>D4*0.32</f>
        <v>21436.8</v>
      </c>
      <c r="G4" s="8">
        <f>D4*0.48</f>
        <v>32155.2</v>
      </c>
      <c r="H4" s="8">
        <f t="shared" ref="H4:H13" si="1">C4*12</f>
        <v>13398</v>
      </c>
    </row>
    <row r="5" s="1" customFormat="1" ht="47" customHeight="1" spans="1:8">
      <c r="A5" s="7" t="s">
        <v>12</v>
      </c>
      <c r="B5" s="8">
        <v>120</v>
      </c>
      <c r="C5" s="8">
        <v>1427.4</v>
      </c>
      <c r="D5" s="8">
        <f t="shared" si="0"/>
        <v>85644</v>
      </c>
      <c r="E5" s="8">
        <f t="shared" ref="E5:E14" si="2">C5*48</f>
        <v>68515.2</v>
      </c>
      <c r="F5" s="8">
        <f t="shared" ref="F5:F14" si="3">D5*0.32</f>
        <v>27406.08</v>
      </c>
      <c r="G5" s="8">
        <f t="shared" ref="G5:G14" si="4">D5*0.48</f>
        <v>41109.12</v>
      </c>
      <c r="H5" s="8">
        <f t="shared" si="1"/>
        <v>17128.8</v>
      </c>
    </row>
    <row r="6" s="1" customFormat="1" ht="47" customHeight="1" spans="1:8">
      <c r="A6" s="7" t="s">
        <v>13</v>
      </c>
      <c r="B6" s="8">
        <v>364</v>
      </c>
      <c r="C6" s="8">
        <v>2240.5</v>
      </c>
      <c r="D6" s="8">
        <f t="shared" si="0"/>
        <v>134430</v>
      </c>
      <c r="E6" s="8">
        <f t="shared" si="2"/>
        <v>107544</v>
      </c>
      <c r="F6" s="8">
        <f t="shared" si="3"/>
        <v>43017.6</v>
      </c>
      <c r="G6" s="8">
        <f t="shared" si="4"/>
        <v>64526.4</v>
      </c>
      <c r="H6" s="8">
        <f t="shared" si="1"/>
        <v>26886</v>
      </c>
    </row>
    <row r="7" s="1" customFormat="1" ht="47" customHeight="1" spans="1:8">
      <c r="A7" s="7" t="s">
        <v>14</v>
      </c>
      <c r="B7" s="8">
        <v>82</v>
      </c>
      <c r="C7" s="8">
        <v>585.4</v>
      </c>
      <c r="D7" s="8">
        <f t="shared" si="0"/>
        <v>35124</v>
      </c>
      <c r="E7" s="8">
        <f t="shared" si="2"/>
        <v>28099.2</v>
      </c>
      <c r="F7" s="8">
        <f t="shared" si="3"/>
        <v>11239.68</v>
      </c>
      <c r="G7" s="8">
        <f t="shared" si="4"/>
        <v>16859.52</v>
      </c>
      <c r="H7" s="8">
        <f t="shared" si="1"/>
        <v>7024.8</v>
      </c>
    </row>
    <row r="8" s="1" customFormat="1" ht="47" customHeight="1" spans="1:8">
      <c r="A8" s="7" t="s">
        <v>15</v>
      </c>
      <c r="B8" s="8">
        <v>411</v>
      </c>
      <c r="C8" s="8">
        <v>2363</v>
      </c>
      <c r="D8" s="8">
        <f t="shared" si="0"/>
        <v>141780</v>
      </c>
      <c r="E8" s="8">
        <f t="shared" si="2"/>
        <v>113424</v>
      </c>
      <c r="F8" s="8">
        <f t="shared" si="3"/>
        <v>45369.6</v>
      </c>
      <c r="G8" s="8">
        <f t="shared" si="4"/>
        <v>68054.4</v>
      </c>
      <c r="H8" s="8">
        <f t="shared" si="1"/>
        <v>28356</v>
      </c>
    </row>
    <row r="9" s="1" customFormat="1" ht="47" customHeight="1" spans="1:8">
      <c r="A9" s="7" t="s">
        <v>16</v>
      </c>
      <c r="B9" s="8">
        <v>733</v>
      </c>
      <c r="C9" s="8">
        <v>2922.41</v>
      </c>
      <c r="D9" s="8">
        <f t="shared" si="0"/>
        <v>175344.6</v>
      </c>
      <c r="E9" s="8">
        <f t="shared" si="2"/>
        <v>140275.68</v>
      </c>
      <c r="F9" s="8">
        <f t="shared" si="3"/>
        <v>56110.272</v>
      </c>
      <c r="G9" s="8">
        <f t="shared" si="4"/>
        <v>84165.408</v>
      </c>
      <c r="H9" s="8">
        <f t="shared" si="1"/>
        <v>35068.92</v>
      </c>
    </row>
    <row r="10" s="1" customFormat="1" ht="47" customHeight="1" spans="1:8">
      <c r="A10" s="7" t="s">
        <v>17</v>
      </c>
      <c r="B10" s="8">
        <v>911</v>
      </c>
      <c r="C10" s="8">
        <v>8797.64</v>
      </c>
      <c r="D10" s="8">
        <f t="shared" si="0"/>
        <v>527858.4</v>
      </c>
      <c r="E10" s="8">
        <f t="shared" si="2"/>
        <v>422286.72</v>
      </c>
      <c r="F10" s="8">
        <f t="shared" si="3"/>
        <v>168914.688</v>
      </c>
      <c r="G10" s="8">
        <f t="shared" si="4"/>
        <v>253372.032</v>
      </c>
      <c r="H10" s="8">
        <f t="shared" si="1"/>
        <v>105571.68</v>
      </c>
    </row>
    <row r="11" s="1" customFormat="1" ht="47" customHeight="1" spans="1:8">
      <c r="A11" s="7" t="s">
        <v>18</v>
      </c>
      <c r="B11" s="8">
        <v>433</v>
      </c>
      <c r="C11" s="8">
        <v>2252.5</v>
      </c>
      <c r="D11" s="8">
        <f t="shared" si="0"/>
        <v>135150</v>
      </c>
      <c r="E11" s="8">
        <f t="shared" si="2"/>
        <v>108120</v>
      </c>
      <c r="F11" s="8">
        <f t="shared" si="3"/>
        <v>43248</v>
      </c>
      <c r="G11" s="8">
        <f t="shared" si="4"/>
        <v>64872</v>
      </c>
      <c r="H11" s="8">
        <f t="shared" si="1"/>
        <v>27030</v>
      </c>
    </row>
    <row r="12" s="1" customFormat="1" ht="47" customHeight="1" spans="1:8">
      <c r="A12" s="7" t="s">
        <v>19</v>
      </c>
      <c r="B12" s="8">
        <v>718</v>
      </c>
      <c r="C12" s="8">
        <v>1857.5</v>
      </c>
      <c r="D12" s="8">
        <f t="shared" si="0"/>
        <v>111450</v>
      </c>
      <c r="E12" s="8">
        <f t="shared" si="2"/>
        <v>89160</v>
      </c>
      <c r="F12" s="8">
        <f t="shared" si="3"/>
        <v>35664</v>
      </c>
      <c r="G12" s="8">
        <f t="shared" si="4"/>
        <v>53496</v>
      </c>
      <c r="H12" s="8">
        <f t="shared" si="1"/>
        <v>22290</v>
      </c>
    </row>
    <row r="13" s="1" customFormat="1" ht="47" customHeight="1" spans="1:8">
      <c r="A13" s="9" t="s">
        <v>20</v>
      </c>
      <c r="B13" s="8">
        <v>236</v>
      </c>
      <c r="C13" s="8">
        <v>777.5</v>
      </c>
      <c r="D13" s="8">
        <f t="shared" si="0"/>
        <v>46650</v>
      </c>
      <c r="E13" s="8">
        <f t="shared" si="2"/>
        <v>37320</v>
      </c>
      <c r="F13" s="8">
        <f t="shared" si="3"/>
        <v>14928</v>
      </c>
      <c r="G13" s="8">
        <f t="shared" si="4"/>
        <v>22392</v>
      </c>
      <c r="H13" s="8">
        <f t="shared" si="1"/>
        <v>9330</v>
      </c>
    </row>
    <row r="14" s="1" customFormat="1" ht="47" customHeight="1" spans="1:8">
      <c r="A14" s="9" t="s">
        <v>21</v>
      </c>
      <c r="B14" s="8">
        <f>SUM(B4:B13)</f>
        <v>4160</v>
      </c>
      <c r="C14" s="8">
        <f>SUM(C4:C13)</f>
        <v>24340.35</v>
      </c>
      <c r="D14" s="8">
        <f>SUM(D4:D13)</f>
        <v>1460421</v>
      </c>
      <c r="E14" s="8">
        <f t="shared" si="2"/>
        <v>1168336.8</v>
      </c>
      <c r="F14" s="8">
        <f t="shared" si="3"/>
        <v>467334.72</v>
      </c>
      <c r="G14" s="8">
        <f t="shared" si="4"/>
        <v>701002.08</v>
      </c>
      <c r="H14" s="8">
        <f>SUM(H4:H13)</f>
        <v>292084.2</v>
      </c>
    </row>
    <row r="15" ht="27" customHeight="1" spans="1:1">
      <c r="A15" s="1" t="s">
        <v>22</v>
      </c>
    </row>
  </sheetData>
  <mergeCells count="6">
    <mergeCell ref="A1:H1"/>
    <mergeCell ref="E2:G2"/>
    <mergeCell ref="A2:A3"/>
    <mergeCell ref="B2:B3"/>
    <mergeCell ref="D2:D3"/>
    <mergeCell ref="H2:H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piccadmin</dc:creator>
  <cp:lastModifiedBy>Administrator</cp:lastModifiedBy>
  <dcterms:created xsi:type="dcterms:W3CDTF">2006-09-16T00:00:00Z</dcterms:created>
  <dcterms:modified xsi:type="dcterms:W3CDTF">2025-05-15T01:46:42Z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48ABFA702ABF4B2D9A1A2BB6F2727FA2_13</vt:lpwstr>
  </property>
  <property fmtid="{D5CDD505-2E9C-101B-9397-08002B2CF9AE}" pid="3" name="KSOProductBuildVer">
    <vt:lpwstr>2052-12.1.0.21171</vt:lpwstr>
  </property>
</Properties>
</file>