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6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<sst xmlns="http://schemas.openxmlformats.org/spreadsheetml/2006/main" count="26" uniqueCount="26">
  <si>
    <t>2025年政策性中药材种植保险试点项目
县级财政保费补贴资金对应投保情况汇总表</t>
  </si>
  <si>
    <t>单位：亩、元</t>
  </si>
  <si>
    <t>乡镇</t>
  </si>
  <si>
    <t>承保品种</t>
  </si>
  <si>
    <t>总保费</t>
  </si>
  <si>
    <t>财政补贴</t>
  </si>
  <si>
    <t>农户自交保费</t>
  </si>
  <si>
    <t>连翘</t>
  </si>
  <si>
    <t>黄芩</t>
  </si>
  <si>
    <t>党参</t>
  </si>
  <si>
    <t>小计</t>
  </si>
  <si>
    <t>省级财政补贴</t>
  </si>
  <si>
    <t>市级财政
补贴</t>
  </si>
  <si>
    <t>县级财政
补贴</t>
  </si>
  <si>
    <t>崇文镇</t>
  </si>
  <si>
    <t>夺火乡</t>
  </si>
  <si>
    <t>附城镇</t>
  </si>
  <si>
    <t>古郊乡</t>
  </si>
  <si>
    <t>礼义镇</t>
  </si>
  <si>
    <t>六泉乡</t>
  </si>
  <si>
    <t>潞城镇</t>
  </si>
  <si>
    <t>马圪当乡</t>
  </si>
  <si>
    <t>平城镇</t>
  </si>
  <si>
    <t>杨村镇</t>
  </si>
  <si>
    <t>合计</t>
  </si>
  <si>
    <t>备注：连翘保费60元/亩、黄芩保费90元/亩、党参保费120元/亩。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</si>
</sst>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7"/>
  <sheetViews>
    <sheetView tabSelected="1" workbookViewId="0">
      <selection activeCell="O8" sqref="O8"/>
    </sheetView>
  </sheetViews>
  <sheetFormatPr defaultColWidth="9" defaultRowHeight="14.25"/>
  <cols>
    <col min="1" max="1" width="7.875" customWidth="1"/>
    <col min="2" max="2" width="9.375"/>
    <col min="3" max="3" width="6.125" customWidth="1"/>
    <col min="4" max="4" width="5.625" customWidth="1"/>
    <col min="5" max="5" width="8.625" customWidth="1"/>
    <col min="6" max="6" width="10.375"/>
    <col min="7" max="7" width="9.375"/>
    <col min="8" max="8" width="10.375" customWidth="1"/>
    <col min="9" max="9" width="10.375"/>
    <col min="10" max="10" width="9.25" customWidth="1"/>
  </cols>
  <sheetData>
    <row r="2" ht="54" customHeight="1" spans="1:10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23" customHeight="1" spans="1:10">
      <c r="A3" s="1"/>
      <c r="B3" s="3"/>
      <c r="C3" s="3"/>
      <c r="D3" s="3"/>
      <c r="E3" s="2"/>
      <c r="F3" s="2"/>
      <c r="G3" s="2"/>
      <c r="H3" s="3"/>
      <c r="I3" s="15" t="s">
        <v>1</v>
      </c>
      <c r="J3" s="15"/>
    </row>
    <row r="4" ht="38" customHeight="1" spans="1:10">
      <c r="A4" s="4" t="s">
        <v>2</v>
      </c>
      <c r="B4" s="5" t="s">
        <v>3</v>
      </c>
      <c r="C4" s="6"/>
      <c r="D4" s="7"/>
      <c r="E4" s="13" t="s">
        <v>4</v>
      </c>
      <c r="F4" s="8" t="s">
        <v>5</v>
      </c>
      <c r="G4" s="8"/>
      <c r="H4" s="8"/>
      <c r="I4" s="8"/>
      <c r="J4" s="14" t="s">
        <v>6</v>
      </c>
    </row>
    <row r="5" ht="38" customHeight="1" spans="1:10">
      <c r="A5" s="4"/>
      <c r="B5" s="4" t="s">
        <v>7</v>
      </c>
      <c r="C5" s="8" t="s">
        <v>8</v>
      </c>
      <c r="D5" s="8" t="s">
        <v>9</v>
      </c>
      <c r="E5" s="13"/>
      <c r="F5" s="14" t="s">
        <v>10</v>
      </c>
      <c r="G5" s="14" t="s">
        <v>11</v>
      </c>
      <c r="H5" s="14" t="s">
        <v>12</v>
      </c>
      <c r="I5" s="14" t="s">
        <v>13</v>
      </c>
      <c r="J5" s="14"/>
    </row>
    <row r="6" ht="39" customHeight="1" spans="1:10">
      <c r="A6" s="9" t="s">
        <v>14</v>
      </c>
      <c r="B6" s="10">
        <v>1116.5</v>
      </c>
      <c r="C6" s="10">
        <v>10</v>
      </c>
      <c r="D6" s="10">
        <v>0</v>
      </c>
      <c r="E6" s="10">
        <f>B6*60+C6*90+D6*120</f>
        <v>67890</v>
      </c>
      <c r="F6" s="10">
        <f>G6+I6</f>
        <v>32587.2</v>
      </c>
      <c r="G6" s="10">
        <f t="shared" ref="G6:G16" si="0">E6*0.32</f>
        <v>21724.8</v>
      </c>
      <c r="H6" s="10">
        <f>E6*0.32</f>
        <v>21724.8</v>
      </c>
      <c r="I6" s="10">
        <f>E6*0.16</f>
        <v>10862.4</v>
      </c>
      <c r="J6" s="10">
        <f>E6*0.2</f>
        <v>13578</v>
      </c>
    </row>
    <row r="7" ht="39" customHeight="1" spans="1:10">
      <c r="A7" s="9" t="s">
        <v>15</v>
      </c>
      <c r="B7" s="10">
        <v>1427.4</v>
      </c>
      <c r="C7" s="10"/>
      <c r="D7" s="10"/>
      <c r="E7" s="10">
        <f t="shared" ref="E7:E16" si="1">B7*60+C7*90+D7*120</f>
        <v>85644</v>
      </c>
      <c r="F7" s="10">
        <f t="shared" ref="F7:F16" si="2">G7+I7</f>
        <v>41109.12</v>
      </c>
      <c r="G7" s="10">
        <f t="shared" si="0"/>
        <v>27406.08</v>
      </c>
      <c r="H7" s="10">
        <f t="shared" ref="H7:H16" si="3">E7*0.32</f>
        <v>27406.08</v>
      </c>
      <c r="I7" s="10">
        <f t="shared" ref="I7:I16" si="4">E7*0.16</f>
        <v>13703.04</v>
      </c>
      <c r="J7" s="10">
        <f t="shared" ref="J7:J16" si="5">E7*0.2</f>
        <v>17128.8</v>
      </c>
    </row>
    <row r="8" ht="39" customHeight="1" spans="1:10">
      <c r="A8" s="9" t="s">
        <v>16</v>
      </c>
      <c r="B8" s="10">
        <v>2240.5</v>
      </c>
      <c r="C8" s="10"/>
      <c r="D8" s="10"/>
      <c r="E8" s="10">
        <f t="shared" si="1"/>
        <v>134430</v>
      </c>
      <c r="F8" s="10">
        <f t="shared" si="2"/>
        <v>64526.4</v>
      </c>
      <c r="G8" s="10">
        <f t="shared" si="0"/>
        <v>43017.6</v>
      </c>
      <c r="H8" s="10">
        <f t="shared" si="3"/>
        <v>43017.6</v>
      </c>
      <c r="I8" s="10">
        <f t="shared" si="4"/>
        <v>21508.8</v>
      </c>
      <c r="J8" s="10">
        <f t="shared" si="5"/>
        <v>26886</v>
      </c>
    </row>
    <row r="9" ht="39" customHeight="1" spans="1:10">
      <c r="A9" s="9" t="s">
        <v>17</v>
      </c>
      <c r="B9" s="10">
        <v>585.4</v>
      </c>
      <c r="C9" s="10"/>
      <c r="D9" s="10"/>
      <c r="E9" s="10">
        <f t="shared" si="1"/>
        <v>35124</v>
      </c>
      <c r="F9" s="10">
        <f t="shared" si="2"/>
        <v>16859.52</v>
      </c>
      <c r="G9" s="10">
        <f t="shared" si="0"/>
        <v>11239.68</v>
      </c>
      <c r="H9" s="10">
        <f t="shared" si="3"/>
        <v>11239.68</v>
      </c>
      <c r="I9" s="10">
        <f t="shared" si="4"/>
        <v>5619.84</v>
      </c>
      <c r="J9" s="10">
        <f t="shared" si="5"/>
        <v>7024.8</v>
      </c>
    </row>
    <row r="10" ht="39" customHeight="1" spans="1:10">
      <c r="A10" s="9" t="s">
        <v>18</v>
      </c>
      <c r="B10" s="10">
        <v>2363</v>
      </c>
      <c r="C10" s="10">
        <v>10</v>
      </c>
      <c r="D10" s="10">
        <v>0</v>
      </c>
      <c r="E10" s="10">
        <f t="shared" si="1"/>
        <v>142680</v>
      </c>
      <c r="F10" s="10">
        <f t="shared" si="2"/>
        <v>68486.4</v>
      </c>
      <c r="G10" s="10">
        <f t="shared" si="0"/>
        <v>45657.6</v>
      </c>
      <c r="H10" s="10">
        <f t="shared" si="3"/>
        <v>45657.6</v>
      </c>
      <c r="I10" s="10">
        <f t="shared" si="4"/>
        <v>22828.8</v>
      </c>
      <c r="J10" s="10">
        <f t="shared" si="5"/>
        <v>28536</v>
      </c>
    </row>
    <row r="11" ht="39" customHeight="1" spans="1:10">
      <c r="A11" s="9" t="s">
        <v>19</v>
      </c>
      <c r="B11" s="10">
        <v>2922.41</v>
      </c>
      <c r="C11" s="10">
        <v>548.5</v>
      </c>
      <c r="D11" s="10">
        <v>448.3</v>
      </c>
      <c r="E11" s="10">
        <f t="shared" si="1"/>
        <v>278505.6</v>
      </c>
      <c r="F11" s="10">
        <f t="shared" si="2"/>
        <v>133682.688</v>
      </c>
      <c r="G11" s="10">
        <f t="shared" si="0"/>
        <v>89121.792</v>
      </c>
      <c r="H11" s="10">
        <f t="shared" si="3"/>
        <v>89121.792</v>
      </c>
      <c r="I11" s="10">
        <f t="shared" si="4"/>
        <v>44560.896</v>
      </c>
      <c r="J11" s="10">
        <f t="shared" si="5"/>
        <v>55701.12</v>
      </c>
    </row>
    <row r="12" ht="39" customHeight="1" spans="1:10">
      <c r="A12" s="9" t="s">
        <v>20</v>
      </c>
      <c r="B12" s="10">
        <v>8797.64</v>
      </c>
      <c r="C12" s="10">
        <v>0</v>
      </c>
      <c r="D12" s="10">
        <v>1</v>
      </c>
      <c r="E12" s="10">
        <f t="shared" si="1"/>
        <v>527978.4</v>
      </c>
      <c r="F12" s="10">
        <f t="shared" si="2"/>
        <v>253429.632</v>
      </c>
      <c r="G12" s="10">
        <f t="shared" si="0"/>
        <v>168953.088</v>
      </c>
      <c r="H12" s="10">
        <f t="shared" si="3"/>
        <v>168953.088</v>
      </c>
      <c r="I12" s="10">
        <f t="shared" si="4"/>
        <v>84476.544</v>
      </c>
      <c r="J12" s="10">
        <f t="shared" si="5"/>
        <v>105595.68</v>
      </c>
    </row>
    <row r="13" ht="39" customHeight="1" spans="1:10">
      <c r="A13" s="9" t="s">
        <v>21</v>
      </c>
      <c r="B13" s="10">
        <v>2252.5</v>
      </c>
      <c r="C13" s="10"/>
      <c r="D13" s="10"/>
      <c r="E13" s="10">
        <f t="shared" si="1"/>
        <v>135150</v>
      </c>
      <c r="F13" s="10">
        <f t="shared" si="2"/>
        <v>64872</v>
      </c>
      <c r="G13" s="10">
        <f t="shared" si="0"/>
        <v>43248</v>
      </c>
      <c r="H13" s="10">
        <f t="shared" si="3"/>
        <v>43248</v>
      </c>
      <c r="I13" s="10">
        <f t="shared" si="4"/>
        <v>21624</v>
      </c>
      <c r="J13" s="10">
        <f t="shared" si="5"/>
        <v>27030</v>
      </c>
    </row>
    <row r="14" ht="39" customHeight="1" spans="1:10">
      <c r="A14" s="9" t="s">
        <v>22</v>
      </c>
      <c r="B14" s="10">
        <v>1857.5</v>
      </c>
      <c r="C14" s="10">
        <v>214</v>
      </c>
      <c r="D14" s="10">
        <v>207.5</v>
      </c>
      <c r="E14" s="10">
        <f t="shared" si="1"/>
        <v>155610</v>
      </c>
      <c r="F14" s="10">
        <f t="shared" si="2"/>
        <v>74692.8</v>
      </c>
      <c r="G14" s="10">
        <f t="shared" si="0"/>
        <v>49795.2</v>
      </c>
      <c r="H14" s="10">
        <f t="shared" si="3"/>
        <v>49795.2</v>
      </c>
      <c r="I14" s="10">
        <f t="shared" si="4"/>
        <v>24897.6</v>
      </c>
      <c r="J14" s="10">
        <f t="shared" si="5"/>
        <v>31122</v>
      </c>
    </row>
    <row r="15" ht="39" customHeight="1" spans="1:10">
      <c r="A15" s="11" t="s">
        <v>23</v>
      </c>
      <c r="B15" s="10">
        <v>777.5</v>
      </c>
      <c r="C15" s="10">
        <v>1</v>
      </c>
      <c r="D15" s="10">
        <v>0</v>
      </c>
      <c r="E15" s="10">
        <f t="shared" si="1"/>
        <v>46740</v>
      </c>
      <c r="F15" s="10">
        <f t="shared" si="2"/>
        <v>22435.2</v>
      </c>
      <c r="G15" s="10">
        <f t="shared" si="0"/>
        <v>14956.8</v>
      </c>
      <c r="H15" s="10">
        <f t="shared" si="3"/>
        <v>14956.8</v>
      </c>
      <c r="I15" s="10">
        <f t="shared" si="4"/>
        <v>7478.4</v>
      </c>
      <c r="J15" s="10">
        <f t="shared" si="5"/>
        <v>9348</v>
      </c>
    </row>
    <row r="16" ht="39" customHeight="1" spans="1:10">
      <c r="A16" s="11" t="s">
        <v>24</v>
      </c>
      <c r="B16" s="10">
        <f>SUM(B6:B15)</f>
        <v>24340.35</v>
      </c>
      <c r="C16" s="10">
        <f>SUM(C6:C15)</f>
        <v>783.5</v>
      </c>
      <c r="D16" s="10">
        <f>SUM(D6:D15)</f>
        <v>656.8</v>
      </c>
      <c r="E16" s="10">
        <f t="shared" si="1"/>
        <v>1609752</v>
      </c>
      <c r="F16" s="10">
        <f t="shared" si="2"/>
        <v>772680.96</v>
      </c>
      <c r="G16" s="10">
        <f t="shared" si="0"/>
        <v>515120.64</v>
      </c>
      <c r="H16" s="10">
        <f t="shared" si="3"/>
        <v>515120.64</v>
      </c>
      <c r="I16" s="10">
        <f t="shared" si="4"/>
        <v>257560.32</v>
      </c>
      <c r="J16" s="10">
        <f t="shared" si="5"/>
        <v>321950.4</v>
      </c>
    </row>
    <row r="17" ht="39" customHeight="1" spans="1:10">
      <c r="A17" s="12" t="s">
        <v>25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7">
    <mergeCell ref="A2:J2"/>
    <mergeCell ref="I3:J3"/>
    <mergeCell ref="B4:D4"/>
    <mergeCell ref="F4:I4"/>
    <mergeCell ref="A4:A5"/>
    <mergeCell ref="E4:E5"/>
    <mergeCell ref="J4:J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piccadmin</dc:creator>
  <cp:lastModifiedBy>baixin</cp:lastModifiedBy>
  <dcterms:created xsi:type="dcterms:W3CDTF">2006-09-17T00:00:00Z</dcterms:created>
  <dcterms:modified xsi:type="dcterms:W3CDTF">2026-04-14T09:49:42Z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A47C1A5B26FE2D32369DDD69F5879458</vt:lpwstr>
  </property>
  <property fmtid="{D5CDD505-2E9C-101B-9397-08002B2CF9AE}" pid="3" name="KSOProductBuildVer">
    <vt:lpwstr>2052-11.8.2.12177</vt:lpwstr>
  </property>
</Properties>
</file>