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<sst xmlns="http://schemas.openxmlformats.org/spreadsheetml/2006/main" count="20" uniqueCount="20">
  <si>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2025年政策性中药材种植保险试点项目
第二批省级财政补贴资金对应投保情况汇总表</t>
  </si>
  <si>
    <t>单位：亩、元</t>
  </si>
  <si>
    <t>乡镇</t>
  </si>
  <si>
    <t>投保面积</t>
  </si>
  <si>
    <t>总保费</t>
  </si>
  <si>
    <t>财政补贴</t>
  </si>
  <si>
    <t>农户自交保费</t>
  </si>
  <si>
    <t>黄芩</t>
  </si>
  <si>
    <t>党参</t>
  </si>
  <si>
    <t>小计</t>
  </si>
  <si>
    <t>省级财政补贴</t>
  </si>
  <si>
    <t>市、县财政
补贴</t>
  </si>
  <si>
    <t>崇文镇</t>
  </si>
  <si>
    <t>礼义镇</t>
  </si>
  <si>
    <t>平城镇</t>
  </si>
  <si>
    <t>杨村镇</t>
  </si>
  <si>
    <t>潞城镇</t>
  </si>
  <si>
    <t>六泉乡</t>
  </si>
  <si>
    <t>合计</t>
  </si>
  <si>
    <t>备注：黄芩保费90元/亩；党参保费120元/亩。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</si>
</sst>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1" sqref="D11"/>
    </sheetView>
  </sheetViews>
  <sheetFormatPr defaultColWidth="9" defaultRowHeight="13.5" outlineLevelCol="7"/>
  <cols>
    <col min="1" max="1" width="10.625" style="1" customWidth="1"/>
    <col min="2" max="2" width="8.75" style="1" customWidth="1"/>
    <col min="3" max="3" width="9.25" style="1" customWidth="1"/>
    <col min="4" max="4" width="10.125" style="1" customWidth="1"/>
    <col min="5" max="5" width="9.875" style="1" customWidth="1"/>
    <col min="6" max="8" width="12.625" style="1" customWidth="1"/>
    <col min="9" max="10" width="10.375" style="1"/>
    <col min="11" max="16372" width="9" style="1"/>
  </cols>
  <sheetData>
    <row r="1" s="1" customFormat="1" ht="7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/>
      <c r="B2" s="5"/>
      <c r="C2" s="5"/>
      <c r="D2" s="6"/>
      <c r="E2" s="6"/>
      <c r="F2" s="6"/>
      <c r="G2" s="7" t="s">
        <v>1</v>
      </c>
      <c r="H2" s="7"/>
    </row>
    <row r="3" s="1" customFormat="1" ht="32" customHeight="1" spans="1:8">
      <c r="A3" s="8" t="s">
        <v>2</v>
      </c>
      <c r="B3" s="9" t="s">
        <v>3</v>
      </c>
      <c r="C3" s="10"/>
      <c r="D3" s="11" t="s">
        <v>4</v>
      </c>
      <c r="E3" s="8" t="s">
        <v>5</v>
      </c>
      <c r="F3" s="8"/>
      <c r="G3" s="8"/>
      <c r="H3" s="11" t="s">
        <v>6</v>
      </c>
    </row>
    <row r="4" s="1" customFormat="1" ht="39" customHeight="1" spans="1:8">
      <c r="A4" s="8"/>
      <c r="B4" s="12" t="s">
        <v>7</v>
      </c>
      <c r="C4" s="12" t="s">
        <v>8</v>
      </c>
      <c r="D4" s="11"/>
      <c r="E4" s="11" t="s">
        <v>9</v>
      </c>
      <c r="F4" s="11" t="s">
        <v>10</v>
      </c>
      <c r="G4" s="13" t="s">
        <v>11</v>
      </c>
      <c r="H4" s="11"/>
    </row>
    <row r="5" s="1" customFormat="1" ht="50" customHeight="1" spans="1:8">
      <c r="A5" s="14" t="s">
        <v>12</v>
      </c>
      <c r="B5" s="15">
        <v>10</v>
      </c>
      <c r="C5" s="15">
        <v>0</v>
      </c>
      <c r="D5" s="15">
        <f>B5*90+C5*120</f>
        <v>900</v>
      </c>
      <c r="E5" s="15">
        <f>F5+G5</f>
        <v>720</v>
      </c>
      <c r="F5" s="15">
        <f>(B5*90+C5*120)*0.8*0.4</f>
        <v>288</v>
      </c>
      <c r="G5" s="15">
        <f>(B5*90+C5*120)*0.8*0.6</f>
        <v>432</v>
      </c>
      <c r="H5" s="15">
        <f>(B5*90+C5*120)*0.2</f>
        <v>180</v>
      </c>
    </row>
    <row r="6" s="1" customFormat="1" ht="50" customHeight="1" spans="1:8">
      <c r="A6" s="14" t="s">
        <v>13</v>
      </c>
      <c r="B6" s="15">
        <v>10</v>
      </c>
      <c r="C6" s="15">
        <v>0</v>
      </c>
      <c r="D6" s="15">
        <f>B6*90+C6*120</f>
        <v>900</v>
      </c>
      <c r="E6" s="15">
        <f>F6+G6</f>
        <v>720</v>
      </c>
      <c r="F6" s="15">
        <f>(B6*90+C6*120)*0.8*0.4</f>
        <v>288</v>
      </c>
      <c r="G6" s="15">
        <f>(B6*90+C6*120)*0.8*0.6</f>
        <v>432</v>
      </c>
      <c r="H6" s="15">
        <f>(B6*90+C6*120)*0.2</f>
        <v>180</v>
      </c>
    </row>
    <row r="7" s="1" customFormat="1" ht="50" customHeight="1" spans="1:8">
      <c r="A7" s="14" t="s">
        <v>14</v>
      </c>
      <c r="B7" s="15">
        <v>214</v>
      </c>
      <c r="C7" s="15">
        <v>207.5</v>
      </c>
      <c r="D7" s="15">
        <f>B7*90+C7*120</f>
        <v>44160</v>
      </c>
      <c r="E7" s="15">
        <f>F7+G7</f>
        <v>35328</v>
      </c>
      <c r="F7" s="15">
        <f>(B7*90+C7*120)*0.8*0.4</f>
        <v>14131.2</v>
      </c>
      <c r="G7" s="15">
        <f>(B7*90+C7*120)*0.8*0.6</f>
        <v>21196.8</v>
      </c>
      <c r="H7" s="15">
        <f>(B7*90+C7*120)*0.2</f>
        <v>8832</v>
      </c>
    </row>
    <row r="8" s="1" customFormat="1" ht="50" customHeight="1" spans="1:8">
      <c r="A8" s="16" t="s">
        <v>15</v>
      </c>
      <c r="B8" s="15">
        <v>1</v>
      </c>
      <c r="C8" s="15">
        <v>0</v>
      </c>
      <c r="D8" s="15">
        <f>B8*90+C8*120</f>
        <v>90</v>
      </c>
      <c r="E8" s="15">
        <f>F8+G8</f>
        <v>72</v>
      </c>
      <c r="F8" s="15">
        <f>(B8*90+C8*120)*0.8*0.4</f>
        <v>28.8</v>
      </c>
      <c r="G8" s="15">
        <f>(B8*90+C8*120)*0.8*0.6</f>
        <v>43.2</v>
      </c>
      <c r="H8" s="15">
        <f>(B8*90+C8*120)*0.2</f>
        <v>18</v>
      </c>
    </row>
    <row r="9" s="1" customFormat="1" ht="50" customHeight="1" spans="1:8">
      <c r="A9" s="14" t="s">
        <v>16</v>
      </c>
      <c r="B9" s="15">
        <v>0</v>
      </c>
      <c r="C9" s="15">
        <v>1</v>
      </c>
      <c r="D9" s="15">
        <f>B9*90+C9*120</f>
        <v>120</v>
      </c>
      <c r="E9" s="15">
        <f>F9+G9</f>
        <v>96</v>
      </c>
      <c r="F9" s="15">
        <f>(B9*90+C9*120)*0.8*0.4</f>
        <v>38.4</v>
      </c>
      <c r="G9" s="15">
        <f>(B9*90+C9*120)*0.8*0.6</f>
        <v>57.6</v>
      </c>
      <c r="H9" s="15">
        <f>(B9*90+C9*120)*0.2</f>
        <v>24</v>
      </c>
    </row>
    <row r="10" s="1" customFormat="1" ht="50" customHeight="1" spans="1:8">
      <c r="A10" s="14" t="s">
        <v>17</v>
      </c>
      <c r="B10" s="15">
        <v>548.5</v>
      </c>
      <c r="C10" s="15">
        <v>448.3</v>
      </c>
      <c r="D10" s="15">
        <f>B10*90+C10*120</f>
        <v>103161</v>
      </c>
      <c r="E10" s="15">
        <f>F10+G10</f>
        <v>82528.8</v>
      </c>
      <c r="F10" s="15">
        <f>(B10*90+C10*120)*0.8*0.4</f>
        <v>33011.52</v>
      </c>
      <c r="G10" s="15">
        <f>(B10*90+C10*120)*0.8*0.6</f>
        <v>49517.28</v>
      </c>
      <c r="H10" s="15">
        <f>(B10*90+C10*120)*0.2</f>
        <v>20632.2</v>
      </c>
    </row>
    <row r="11" s="1" customFormat="1" ht="50" customHeight="1" spans="1:8">
      <c r="A11" s="17" t="s">
        <v>18</v>
      </c>
      <c r="B11" s="15">
        <f>SUM(B5:B10)</f>
        <v>783.5</v>
      </c>
      <c r="C11" s="15">
        <f>SUM(C5:C10)</f>
        <v>656.8</v>
      </c>
      <c r="D11" s="15">
        <f>SUM(D5:D10)</f>
        <v>149331</v>
      </c>
      <c r="E11" s="15">
        <f>SUM(E5:E10)</f>
        <v>119464.8</v>
      </c>
      <c r="F11" s="15">
        <f>SUM(F5:F10)</f>
        <v>47785.92</v>
      </c>
      <c r="G11" s="15">
        <f>SUM(G5:G10)</f>
        <v>71678.88</v>
      </c>
      <c r="H11" s="15">
        <f>SUM(H5:H10)</f>
        <v>29866.2</v>
      </c>
    </row>
    <row r="12" ht="39" customHeight="1" spans="1:1">
      <c r="A12" s="1" t="s">
        <v>19</v>
      </c>
    </row>
  </sheetData>
  <mergeCells count="7">
    <mergeCell ref="A1:H1"/>
    <mergeCell ref="G2:H2"/>
    <mergeCell ref="B3:C3"/>
    <mergeCell ref="E3:G3"/>
    <mergeCell ref="A3:A4"/>
    <mergeCell ref="D3:D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piccadmin</dc:creator>
  <cp:lastModifiedBy>Administrator</cp:lastModifiedBy>
  <dcterms:created xsi:type="dcterms:W3CDTF">2006-09-16T00:00:00Z</dcterms:created>
  <dcterms:modified xsi:type="dcterms:W3CDTF">2025-07-15T01:16:10Z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48ABFA702ABF4B2D9A1A2BB6F2727FA2_13</vt:lpwstr>
  </property>
  <property fmtid="{D5CDD505-2E9C-101B-9397-08002B2CF9AE}" pid="3" name="KSOProductBuildVer">
    <vt:lpwstr>2052-12.1.0.21915</vt:lpwstr>
  </property>
</Properties>
</file>