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<sst xmlns="http://schemas.openxmlformats.org/spreadsheetml/2006/main" count="45" uniqueCount="34">
  <si>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陵川县冬季运营民宿取暖用电补贴统计表</t>
  </si>
  <si>
    <t>序号</t>
  </si>
  <si>
    <t>民宿名称</t>
  </si>
  <si>
    <t>冬季运营时间</t>
  </si>
  <si>
    <t>用电量
（度）</t>
  </si>
  <si>
    <t>电费总额
（元）</t>
  </si>
  <si>
    <t>民宿用电价格（元）</t>
  </si>
  <si>
    <t>居民用电价格（元）</t>
  </si>
  <si>
    <t>电价差额（元）</t>
  </si>
  <si>
    <t>拟补贴金额（元）</t>
  </si>
  <si>
    <t>太谷里慕野</t>
  </si>
  <si>
    <t>2024.11.1-2025.3.31</t>
  </si>
  <si>
    <t>西溪里</t>
  </si>
  <si>
    <t>2024.12.1-2025.3.31</t>
  </si>
  <si>
    <t>日光乡居</t>
  </si>
  <si>
    <t>云栖东岸</t>
  </si>
  <si>
    <t>爱马氏庄园</t>
  </si>
  <si>
    <t>花美时民宿</t>
  </si>
  <si>
    <t>母亲茶庄</t>
  </si>
  <si>
    <t>有风吹来</t>
  </si>
  <si>
    <t>合计</t>
  </si>
  <si>
    <t xml:space="preserve"> </t>
  </si>
  <si>
    <t>陵川县冬季运营民宿电价补贴摸底表</t>
  </si>
  <si>
    <t>地址（乡镇、村）</t>
  </si>
  <si>
    <t>法人</t>
  </si>
  <si>
    <t>商业用电
价格（元）</t>
  </si>
  <si>
    <t>居民用电
价格（元）</t>
  </si>
  <si>
    <t>电价差额
（元）</t>
  </si>
  <si>
    <t>拟补贴金额
（元）</t>
  </si>
  <si>
    <t>备注</t>
  </si>
  <si>
    <t>阿缦酒店</t>
  </si>
  <si>
    <t>营盘村</t>
  </si>
  <si>
    <t>王静</t>
  </si>
  <si>
    <t>2024.11.1-2025.1.30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</si>
</sst>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10" zoomScaleNormal="110" workbookViewId="0">
      <selection activeCell="A2" sqref="$A2:$XFD11"/>
    </sheetView>
  </sheetViews>
  <sheetFormatPr defaultColWidth="9" defaultRowHeight="13.5"/>
  <cols>
    <col min="1" max="1" width="7.04166666666667" customWidth="1"/>
    <col min="2" max="2" width="14.425" customWidth="1"/>
    <col min="3" max="3" width="25.1083333333333" customWidth="1"/>
    <col min="4" max="4" width="12.3833333333333" customWidth="1"/>
    <col min="5" max="5" width="13.8583333333333" customWidth="1"/>
    <col min="6" max="6" width="14.5833333333333" style="6" customWidth="1"/>
    <col min="7" max="7" width="15" style="6" customWidth="1"/>
    <col min="8" max="8" width="10.4083333333333" style="6" customWidth="1"/>
    <col min="9" max="9" width="18.4083333333333" customWidth="1"/>
    <col min="10" max="10" width="14" customWidth="1"/>
    <col min="11" max="11" width="32.5" customWidth="1"/>
  </cols>
  <sheetData>
    <row r="1" ht="57" customHeight="1" spans="1:9">
      <c r="A1" s="1" t="s">
        <v>0</v>
      </c>
      <c r="B1" s="2"/>
      <c r="C1" s="2"/>
      <c r="D1" s="2"/>
      <c r="E1" s="2"/>
      <c r="F1" s="7"/>
      <c r="G1" s="7"/>
      <c r="H1" s="7"/>
      <c r="I1" s="2"/>
    </row>
    <row r="2" ht="38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38" customHeight="1" spans="1:9">
      <c r="A3" s="10">
        <v>1</v>
      </c>
      <c r="B3" s="10" t="s">
        <v>10</v>
      </c>
      <c r="C3" s="10" t="s">
        <v>11</v>
      </c>
      <c r="D3" s="10">
        <v>172080</v>
      </c>
      <c r="E3" s="10">
        <v>133017.84</v>
      </c>
      <c r="F3" s="10">
        <v>0.773</v>
      </c>
      <c r="G3" s="10">
        <v>0.477</v>
      </c>
      <c r="H3" s="10">
        <v>0.296</v>
      </c>
      <c r="I3" s="10">
        <f>D3*H3</f>
        <v>50935.68</v>
      </c>
    </row>
    <row r="4" ht="38" customHeight="1" spans="1:11">
      <c r="A4" s="10">
        <v>2</v>
      </c>
      <c r="B4" s="10" t="s">
        <v>12</v>
      </c>
      <c r="C4" s="10" t="s">
        <v>13</v>
      </c>
      <c r="D4" s="10">
        <v>23044</v>
      </c>
      <c r="E4" s="10">
        <v>15145.46</v>
      </c>
      <c r="F4" s="11">
        <f>E4/D4</f>
        <v>0.657240930394029</v>
      </c>
      <c r="G4" s="10">
        <v>0.477</v>
      </c>
      <c r="H4" s="12">
        <v>0.18</v>
      </c>
      <c r="I4" s="10">
        <f t="shared" ref="I4:I11" si="0">D4*H4</f>
        <v>4147.92</v>
      </c>
      <c r="K4" s="19"/>
    </row>
    <row r="5" ht="38" customHeight="1" spans="1:9">
      <c r="A5" s="10">
        <v>3</v>
      </c>
      <c r="B5" s="12" t="s">
        <v>14</v>
      </c>
      <c r="C5" s="12" t="s">
        <v>11</v>
      </c>
      <c r="D5" s="12">
        <v>66541</v>
      </c>
      <c r="E5" s="13">
        <v>43068.55</v>
      </c>
      <c r="F5" s="11">
        <f>E5/D5</f>
        <v>0.647248313070137</v>
      </c>
      <c r="G5" s="10">
        <v>0.477</v>
      </c>
      <c r="H5" s="12">
        <v>0.17</v>
      </c>
      <c r="I5" s="10">
        <f t="shared" si="0"/>
        <v>11311.97</v>
      </c>
    </row>
    <row r="6" ht="38" customHeight="1" spans="1:9">
      <c r="A6" s="10">
        <v>4</v>
      </c>
      <c r="B6" s="10" t="s">
        <v>15</v>
      </c>
      <c r="C6" s="10" t="s">
        <v>11</v>
      </c>
      <c r="D6" s="10">
        <v>84150</v>
      </c>
      <c r="E6" s="10">
        <v>65047.95</v>
      </c>
      <c r="F6" s="10">
        <v>0.773</v>
      </c>
      <c r="G6" s="10">
        <v>0.477</v>
      </c>
      <c r="H6" s="10">
        <v>0.296</v>
      </c>
      <c r="I6" s="10">
        <f t="shared" si="0"/>
        <v>24908.4</v>
      </c>
    </row>
    <row r="7" ht="38" customHeight="1" spans="1:9">
      <c r="A7" s="10">
        <v>5</v>
      </c>
      <c r="B7" s="10" t="s">
        <v>16</v>
      </c>
      <c r="C7" s="12" t="s">
        <v>11</v>
      </c>
      <c r="D7" s="10">
        <v>72272</v>
      </c>
      <c r="E7" s="10">
        <v>46244.19</v>
      </c>
      <c r="F7" s="11">
        <f>E7/D7</f>
        <v>0.639863155855656</v>
      </c>
      <c r="G7" s="10">
        <v>0.477</v>
      </c>
      <c r="H7" s="14">
        <v>0.163</v>
      </c>
      <c r="I7" s="10">
        <f t="shared" si="0"/>
        <v>11780.336</v>
      </c>
    </row>
    <row r="8" ht="38" customHeight="1" spans="1:11">
      <c r="A8" s="10">
        <v>6</v>
      </c>
      <c r="B8" s="10" t="s">
        <v>17</v>
      </c>
      <c r="C8" s="10" t="s">
        <v>11</v>
      </c>
      <c r="D8" s="10">
        <v>83280</v>
      </c>
      <c r="E8" s="10">
        <v>52882.8</v>
      </c>
      <c r="F8" s="11">
        <v>0.635</v>
      </c>
      <c r="G8" s="10">
        <v>0.477</v>
      </c>
      <c r="H8" s="10">
        <v>0.158</v>
      </c>
      <c r="I8" s="10">
        <f t="shared" si="0"/>
        <v>13158.24</v>
      </c>
      <c r="K8" s="20"/>
    </row>
    <row r="9" ht="38" customHeight="1" spans="1:9">
      <c r="A9" s="10">
        <v>7</v>
      </c>
      <c r="B9" s="12" t="s">
        <v>18</v>
      </c>
      <c r="C9" s="10" t="s">
        <v>11</v>
      </c>
      <c r="D9" s="10">
        <v>150737</v>
      </c>
      <c r="E9" s="10">
        <v>97258.83</v>
      </c>
      <c r="F9" s="11">
        <f>E9/D9</f>
        <v>0.645222009194823</v>
      </c>
      <c r="G9" s="10">
        <v>0.477</v>
      </c>
      <c r="H9" s="12">
        <v>0.168</v>
      </c>
      <c r="I9" s="10">
        <f t="shared" si="0"/>
        <v>25323.816</v>
      </c>
    </row>
    <row r="10" ht="38" customHeight="1" spans="1:9">
      <c r="A10" s="10">
        <v>8</v>
      </c>
      <c r="B10" s="15" t="s">
        <v>19</v>
      </c>
      <c r="C10" s="15" t="s">
        <v>11</v>
      </c>
      <c r="D10" s="15">
        <v>4647</v>
      </c>
      <c r="E10" s="15">
        <v>3592.13</v>
      </c>
      <c r="F10" s="15">
        <v>0.773</v>
      </c>
      <c r="G10" s="10">
        <v>0.477</v>
      </c>
      <c r="H10" s="10">
        <v>0.296</v>
      </c>
      <c r="I10" s="10">
        <f t="shared" si="0"/>
        <v>1375.512</v>
      </c>
    </row>
    <row r="11" ht="38" customHeight="1" spans="1:9">
      <c r="A11" s="15" t="s">
        <v>20</v>
      </c>
      <c r="B11" s="15"/>
      <c r="C11" s="15"/>
      <c r="D11" s="15"/>
      <c r="E11" s="15"/>
      <c r="F11" s="15"/>
      <c r="G11" s="15"/>
      <c r="H11" s="15"/>
      <c r="I11" s="15">
        <f>SUM(I3:I10)</f>
        <v>142941.874</v>
      </c>
    </row>
    <row r="12" ht="24" customHeight="1" spans="1:9">
      <c r="A12" s="16" t="s">
        <v>21</v>
      </c>
      <c r="B12" s="16"/>
      <c r="C12" s="16"/>
      <c r="D12" s="16"/>
      <c r="E12" s="16"/>
      <c r="F12" s="16"/>
      <c r="G12" s="16"/>
      <c r="H12" s="16"/>
      <c r="I12" s="16"/>
    </row>
    <row r="13" ht="14.25" spans="1:8">
      <c r="A13" s="17"/>
      <c r="B13" s="17"/>
      <c r="C13" s="17"/>
      <c r="F13"/>
      <c r="G13"/>
      <c r="H13"/>
    </row>
    <row r="14" spans="1:9">
      <c r="A14" s="18"/>
      <c r="B14" s="18"/>
      <c r="C14" s="18"/>
      <c r="D14" s="18"/>
      <c r="E14" s="18"/>
      <c r="F14" s="18"/>
      <c r="G14" s="18"/>
      <c r="H14" s="18"/>
      <c r="I14" s="18"/>
    </row>
  </sheetData>
  <mergeCells count="3">
    <mergeCell ref="A1:I1"/>
    <mergeCell ref="A11:H11"/>
    <mergeCell ref="A12:I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G3" sqref="G3"/>
    </sheetView>
  </sheetViews>
  <sheetFormatPr defaultColWidth="9" defaultRowHeight="13.5"/>
  <cols>
    <col min="1" max="1" width="6.625" customWidth="1"/>
    <col min="3" max="3" width="15.875" customWidth="1"/>
    <col min="5" max="5" width="23.125" customWidth="1"/>
    <col min="11" max="11" width="12.25" customWidth="1"/>
    <col min="12" max="12" width="7" customWidth="1"/>
  </cols>
  <sheetData>
    <row r="1" ht="47" customHeight="1" spans="1:12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23</v>
      </c>
      <c r="D2" s="3" t="s">
        <v>24</v>
      </c>
      <c r="E2" s="4" t="s">
        <v>3</v>
      </c>
      <c r="F2" s="4" t="s">
        <v>4</v>
      </c>
      <c r="G2" s="4" t="s">
        <v>5</v>
      </c>
      <c r="H2" s="4" t="s">
        <v>25</v>
      </c>
      <c r="I2" s="4" t="s">
        <v>26</v>
      </c>
      <c r="J2" s="4" t="s">
        <v>27</v>
      </c>
      <c r="K2" s="4" t="s">
        <v>28</v>
      </c>
      <c r="L2" s="3" t="s">
        <v>29</v>
      </c>
    </row>
    <row r="3" spans="1:12">
      <c r="A3" s="3">
        <v>1</v>
      </c>
      <c r="B3" s="2" t="s">
        <v>30</v>
      </c>
      <c r="C3" s="3" t="s">
        <v>31</v>
      </c>
      <c r="D3" s="3" t="s">
        <v>32</v>
      </c>
      <c r="E3" s="3" t="s">
        <v>33</v>
      </c>
      <c r="F3" s="3">
        <v>41160</v>
      </c>
      <c r="G3" s="3">
        <v>31816.68</v>
      </c>
      <c r="H3" s="3">
        <v>1</v>
      </c>
      <c r="I3" s="3"/>
      <c r="J3" s="3">
        <v>0.5</v>
      </c>
      <c r="K3" s="3">
        <v>500</v>
      </c>
      <c r="L3" s="3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呆，妖怪！</cp:lastModifiedBy>
  <dcterms:created xsi:type="dcterms:W3CDTF">2025-03-27T07:11:00Z</dcterms:created>
  <dcterms:modified xsi:type="dcterms:W3CDTF">2025-06-23T12:38:05Z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5E1470FAD2254E36A61C0011BAAC16A3_13</vt:lpwstr>
  </property>
  <property fmtid="{D5CDD505-2E9C-101B-9397-08002B2CF9AE}" pid="3" name="KSOProductBuildVer">
    <vt:lpwstr>2052-12.1.0.21541</vt:lpwstr>
  </property>
</Properties>
</file>